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mes\почта\02_ЗАМ.НАЧАЛЬНИКА УПРАВЛЕНИЯ\"/>
    </mc:Choice>
  </mc:AlternateContent>
  <bookViews>
    <workbookView xWindow="0" yWindow="0" windowWidth="18852" windowHeight="10236"/>
  </bookViews>
  <sheets>
    <sheet name="План доходов_11" sheetId="2" r:id="rId1"/>
    <sheet name="Лист1" sheetId="3" r:id="rId2"/>
  </sheets>
  <definedNames>
    <definedName name="_xlnm._FilterDatabase" localSheetId="0" hidden="1">'План доходов_11'!$B$5:$G$5</definedName>
    <definedName name="_xlnm.Print_Area" localSheetId="0">'План доходов_11'!$A$1:$G$50</definedName>
  </definedNames>
  <calcPr calcId="152511" refMode="R1C1"/>
</workbook>
</file>

<file path=xl/calcChain.xml><?xml version="1.0" encoding="utf-8"?>
<calcChain xmlns="http://schemas.openxmlformats.org/spreadsheetml/2006/main">
  <c r="G17" i="2" l="1"/>
  <c r="F16" i="2"/>
  <c r="G16" i="2" s="1"/>
  <c r="E16" i="2"/>
  <c r="F41" i="2"/>
  <c r="E41" i="2"/>
  <c r="E39" i="2"/>
  <c r="E35" i="2"/>
  <c r="F32" i="2"/>
  <c r="E32" i="2"/>
  <c r="F26" i="2"/>
  <c r="E26" i="2"/>
  <c r="F24" i="2"/>
  <c r="E24" i="2"/>
  <c r="G25" i="2"/>
  <c r="F20" i="2"/>
  <c r="E20" i="2"/>
  <c r="F18" i="2"/>
  <c r="E18" i="2"/>
  <c r="F7" i="2"/>
  <c r="E7" i="2"/>
  <c r="E44" i="2" s="1"/>
  <c r="G13" i="2"/>
  <c r="G24" i="2" l="1"/>
  <c r="F39" i="2"/>
  <c r="F44" i="2" s="1"/>
  <c r="F35" i="2"/>
  <c r="G44" i="2" l="1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3" i="2"/>
  <c r="G22" i="2"/>
  <c r="G21" i="2"/>
  <c r="G20" i="2"/>
  <c r="G19" i="2"/>
  <c r="G18" i="2"/>
  <c r="G15" i="2"/>
  <c r="G14" i="2"/>
  <c r="G12" i="2"/>
  <c r="G11" i="2"/>
  <c r="G10" i="2"/>
  <c r="G9" i="2"/>
  <c r="G8" i="2"/>
  <c r="G7" i="2"/>
</calcChain>
</file>

<file path=xl/sharedStrings.xml><?xml version="1.0" encoding="utf-8"?>
<sst xmlns="http://schemas.openxmlformats.org/spreadsheetml/2006/main" count="53" uniqueCount="53">
  <si>
    <t>бюджета Грачевского муниципального района Ставропольского края</t>
  </si>
  <si>
    <t xml:space="preserve">         (руб.)</t>
  </si>
  <si>
    <t xml:space="preserve">администрации Грачевского                                                 </t>
  </si>
  <si>
    <t xml:space="preserve">муниципального района </t>
  </si>
  <si>
    <t>Ставропольского края</t>
  </si>
  <si>
    <t>Рз</t>
  </si>
  <si>
    <t>ПР</t>
  </si>
  <si>
    <t>Наименование показателя</t>
  </si>
  <si>
    <t>Процент ожидаемого исполнения к уточненному плану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</si>
  <si>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</si>
  <si>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</si>
  <si>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</si>
  <si>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</si>
  <si>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</si>
  <si>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</si>
  <si>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</si>
  <si>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</si>
  <si>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</si>
  <si>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</si>
  <si>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</si>
  <si>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</si>
  <si>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</si>
  <si>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</si>
  <si>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</si>
  <si>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</si>
  <si>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</si>
  <si>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</si>
  <si>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</si>
  <si>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</si>
  <si>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</si>
  <si>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</si>
  <si>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</si>
  <si>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</si>
  <si>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</si>
  <si>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</si>
  <si>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</si>
  <si>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</si>
  <si>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</si>
  <si>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</si>
  <si>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</si>
  <si>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</si>
  <si>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Всего:</t>
  </si>
  <si>
    <t>Ожидаемое исполнение расходов</t>
  </si>
  <si>
    <t xml:space="preserve">              за 2020 год</t>
  </si>
  <si>
    <t>Показатели, утвержденные сводной бюджетной росписью на 2020 год с учетом изменений</t>
  </si>
  <si>
    <t>Ожидаемое исполнение за 2020 год</t>
  </si>
  <si>
    <t>Обеспечение проведения выборов и референдумов</t>
  </si>
  <si>
    <t>Благоустройство</t>
  </si>
  <si>
    <t>ЖИЛИЩНО-КОММУНАЛЬНОЕ ХОЗЯЙСТВО</t>
  </si>
  <si>
    <t>НАЦИОНАЛЬНАЯ ОБОРОНА</t>
  </si>
  <si>
    <t>Мобилизационная и вневойсковая подготовка</t>
  </si>
  <si>
    <t>Начальник финансового управления</t>
  </si>
  <si>
    <t>И.А. Сафронов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</si>
</sst>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[Red]\-00;&quot;&quot;"/>
    <numFmt numFmtId="166" formatCode="000;[Red]\-000;&quot;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8" fillId="0" borderId="0"/>
    <xf numFmtId="0" fontId="9" fillId="0" borderId="0"/>
  </cellStyleXfs>
  <cellXfs count="25">
    <xf numFmtId="0" fontId="0" fillId="0" borderId="0" xfId="0"/>
    <xf numFmtId="0" fontId="2" fillId="0" borderId="0" xfId="1" applyNumberFormat="1" applyFont="1" applyFill="1" applyAlignment="1" applyProtection="1">
      <alignment horizontal="centerContinuous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4" applyNumberFormat="1" applyFont="1" applyFill="1" applyBorder="1" applyAlignment="1" applyProtection="1">
      <alignment wrapText="1"/>
      <protection hidden="1"/>
    </xf>
    <xf numFmtId="165" fontId="5" fillId="0" borderId="1" xfId="4" applyNumberFormat="1" applyFont="1" applyFill="1" applyBorder="1" applyAlignment="1" applyProtection="1">
      <protection hidden="1"/>
    </xf>
    <xf numFmtId="164" fontId="5" fillId="0" borderId="1" xfId="4" applyNumberFormat="1" applyFont="1" applyFill="1" applyBorder="1" applyAlignment="1" applyProtection="1">
      <protection hidden="1"/>
    </xf>
    <xf numFmtId="0" fontId="10" fillId="0" borderId="1" xfId="4" applyNumberFormat="1" applyFont="1" applyFill="1" applyBorder="1" applyAlignment="1" applyProtection="1">
      <protection hidden="1"/>
    </xf>
    <xf numFmtId="164" fontId="10" fillId="0" borderId="1" xfId="4" applyNumberFormat="1" applyFont="1" applyFill="1" applyBorder="1" applyAlignment="1" applyProtection="1"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 applyProtection="1">
      <alignment wrapText="1"/>
      <protection hidden="1"/>
    </xf>
    <xf numFmtId="0" fontId="1" fillId="0" borderId="0" xfId="1" applyFill="1" applyAlignment="1">
      <alignment horizontal="right" wrapText="1"/>
    </xf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 applyProtection="1">
      <alignment horizontal="center" wrapText="1"/>
      <protection hidden="1"/>
    </xf>
    <xf numFmtId="4" fontId="5" fillId="0" borderId="1" xfId="1" applyNumberFormat="1" applyFont="1" applyFill="1" applyBorder="1" applyAlignment="1" applyProtection="1">
      <alignment wrapText="1"/>
      <protection hidden="1"/>
    </xf>
    <xf numFmtId="4" fontId="5" fillId="0" borderId="1" xfId="1" applyNumberFormat="1" applyFont="1" applyFill="1" applyBorder="1" applyAlignment="1">
      <alignment wrapText="1"/>
    </xf>
    <xf numFmtId="0" fontId="5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right" wrapText="1"/>
    </xf>
    <xf numFmtId="0" fontId="5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5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wrapText="1"/>
    </xf>
    <xf numFmtId="0" fontId="4" fillId="0" borderId="0" xfId="1" applyNumberFormat="1" applyFont="1" applyFill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showGridLines="0" tabSelected="1" view="pageBreakPreview" zoomScaleNormal="100" zoomScaleSheetLayoutView="100" workbookViewId="0">
      <selection activeCell="F48" sqref="F48"/>
    </sheetView>
  </sheetViews>
  <sheetFormatPr defaultColWidth="9.109375" defaultRowHeight="13.2" x14ac:dyDescent="0.25"/>
  <cols>
    <col min="1" max="1" width="1" style="11" customWidth="1"/>
    <col min="2" max="2" width="36" style="11" customWidth="1"/>
    <col min="3" max="3" width="6.6640625" style="11" customWidth="1"/>
    <col min="4" max="4" width="6.33203125" style="11" customWidth="1"/>
    <col min="5" max="5" width="20.5546875" style="13" customWidth="1"/>
    <col min="6" max="6" width="19.109375" style="13" customWidth="1"/>
    <col min="7" max="7" width="10.88671875" style="11" customWidth="1"/>
    <col min="8" max="220" width="9.109375" style="11" customWidth="1"/>
    <col min="221" max="16384" width="9.109375" style="11"/>
  </cols>
  <sheetData>
    <row r="1" spans="1:7" ht="18" x14ac:dyDescent="0.35">
      <c r="B1" s="23" t="s">
        <v>42</v>
      </c>
      <c r="C1" s="23"/>
      <c r="D1" s="23"/>
      <c r="E1" s="23"/>
      <c r="F1" s="23"/>
      <c r="G1" s="23"/>
    </row>
    <row r="2" spans="1:7" ht="18" x14ac:dyDescent="0.35">
      <c r="A2" s="1"/>
      <c r="B2" s="24" t="s">
        <v>0</v>
      </c>
      <c r="C2" s="24"/>
      <c r="D2" s="24"/>
      <c r="E2" s="24"/>
      <c r="F2" s="24"/>
      <c r="G2" s="24"/>
    </row>
    <row r="3" spans="1:7" ht="18" x14ac:dyDescent="0.35">
      <c r="A3" s="2"/>
      <c r="B3" s="24" t="s">
        <v>43</v>
      </c>
      <c r="C3" s="24"/>
      <c r="D3" s="24"/>
      <c r="E3" s="24"/>
      <c r="F3" s="24"/>
      <c r="G3" s="24"/>
    </row>
    <row r="4" spans="1:7" ht="31.2" x14ac:dyDescent="0.3">
      <c r="A4" s="12"/>
      <c r="B4" s="12"/>
      <c r="C4" s="12"/>
      <c r="D4" s="12"/>
      <c r="F4" s="3"/>
      <c r="G4" s="4" t="s">
        <v>1</v>
      </c>
    </row>
    <row r="5" spans="1:7" ht="128.4" customHeight="1" x14ac:dyDescent="0.25">
      <c r="A5" s="12"/>
      <c r="B5" s="5" t="s">
        <v>7</v>
      </c>
      <c r="C5" s="5" t="s">
        <v>5</v>
      </c>
      <c r="D5" s="5" t="s">
        <v>6</v>
      </c>
      <c r="E5" s="5" t="s">
        <v>44</v>
      </c>
      <c r="F5" s="14" t="s">
        <v>45</v>
      </c>
      <c r="G5" s="14" t="s">
        <v>8</v>
      </c>
    </row>
    <row r="6" spans="1:7" ht="15.6" x14ac:dyDescent="0.3">
      <c r="A6" s="12"/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</row>
    <row r="7" spans="1:7" ht="31.2" x14ac:dyDescent="0.3">
      <c r="A7" s="12"/>
      <c r="B7" s="6" t="s">
        <v>9</v>
      </c>
      <c r="C7" s="7">
        <v>1</v>
      </c>
      <c r="D7" s="7">
        <v>0</v>
      </c>
      <c r="E7" s="8">
        <f>SUM(E8:E15)</f>
        <v>167078464.17000002</v>
      </c>
      <c r="F7" s="8">
        <f>SUM(F8:F15)</f>
        <v>163739596.09999999</v>
      </c>
      <c r="G7" s="16">
        <f>F7/E7%</f>
        <v>98.001616733439221</v>
      </c>
    </row>
    <row r="8" spans="1:7" ht="62.4" x14ac:dyDescent="0.3">
      <c r="A8" s="12"/>
      <c r="B8" s="6" t="s">
        <v>10</v>
      </c>
      <c r="C8" s="7">
        <v>1</v>
      </c>
      <c r="D8" s="7">
        <v>2</v>
      </c>
      <c r="E8" s="8">
        <v>10055652.390000001</v>
      </c>
      <c r="F8" s="8">
        <v>9955095.1500000004</v>
      </c>
      <c r="G8" s="16">
        <f t="shared" ref="G8:G44" si="0">F8/E8%</f>
        <v>98.999992878632114</v>
      </c>
    </row>
    <row r="9" spans="1:7" ht="44.25" customHeight="1" x14ac:dyDescent="0.3">
      <c r="B9" s="6" t="s">
        <v>11</v>
      </c>
      <c r="C9" s="7">
        <v>1</v>
      </c>
      <c r="D9" s="7">
        <v>3</v>
      </c>
      <c r="E9" s="8">
        <v>2929787.73</v>
      </c>
      <c r="F9" s="8">
        <v>2903508.4</v>
      </c>
      <c r="G9" s="17">
        <f t="shared" si="0"/>
        <v>99.103029556342634</v>
      </c>
    </row>
    <row r="10" spans="1:7" ht="58.5" customHeight="1" x14ac:dyDescent="0.3">
      <c r="B10" s="6" t="s">
        <v>12</v>
      </c>
      <c r="C10" s="7">
        <v>1</v>
      </c>
      <c r="D10" s="7">
        <v>4</v>
      </c>
      <c r="E10" s="8">
        <v>71069204.120000005</v>
      </c>
      <c r="F10" s="8">
        <v>70529150.5</v>
      </c>
      <c r="G10" s="17">
        <f t="shared" si="0"/>
        <v>99.240101775885748</v>
      </c>
    </row>
    <row r="11" spans="1:7" ht="15.6" x14ac:dyDescent="0.3">
      <c r="B11" s="6" t="s">
        <v>13</v>
      </c>
      <c r="C11" s="7">
        <v>1</v>
      </c>
      <c r="D11" s="7">
        <v>5</v>
      </c>
      <c r="E11" s="8">
        <v>22200</v>
      </c>
      <c r="F11" s="8">
        <v>2000</v>
      </c>
      <c r="G11" s="17">
        <f t="shared" si="0"/>
        <v>9.0090090090090094</v>
      </c>
    </row>
    <row r="12" spans="1:7" ht="78" x14ac:dyDescent="0.3">
      <c r="B12" s="6" t="s">
        <v>14</v>
      </c>
      <c r="C12" s="7">
        <v>1</v>
      </c>
      <c r="D12" s="7">
        <v>6</v>
      </c>
      <c r="E12" s="8">
        <v>13936250.41</v>
      </c>
      <c r="F12" s="8">
        <v>13587844.15</v>
      </c>
      <c r="G12" s="17">
        <f t="shared" si="0"/>
        <v>97.500000001793893</v>
      </c>
    </row>
    <row r="13" spans="1:7" ht="32.25" customHeight="1" x14ac:dyDescent="0.3">
      <c r="B13" s="6" t="s">
        <v>46</v>
      </c>
      <c r="C13" s="7">
        <v>1</v>
      </c>
      <c r="D13" s="7">
        <v>7</v>
      </c>
      <c r="E13" s="8">
        <v>1954260</v>
      </c>
      <c r="F13" s="8">
        <v>1954260</v>
      </c>
      <c r="G13" s="17">
        <f t="shared" si="0"/>
        <v>100.00000000000001</v>
      </c>
    </row>
    <row r="14" spans="1:7" ht="15.6" x14ac:dyDescent="0.3">
      <c r="B14" s="6" t="s">
        <v>15</v>
      </c>
      <c r="C14" s="7">
        <v>1</v>
      </c>
      <c r="D14" s="7">
        <v>11</v>
      </c>
      <c r="E14" s="8">
        <v>299000</v>
      </c>
      <c r="F14" s="8">
        <v>0</v>
      </c>
      <c r="G14" s="17">
        <f t="shared" si="0"/>
        <v>0</v>
      </c>
    </row>
    <row r="15" spans="1:7" ht="31.2" x14ac:dyDescent="0.3">
      <c r="B15" s="6" t="s">
        <v>16</v>
      </c>
      <c r="C15" s="7">
        <v>1</v>
      </c>
      <c r="D15" s="7">
        <v>13</v>
      </c>
      <c r="E15" s="8">
        <v>66812109.520000003</v>
      </c>
      <c r="F15" s="8">
        <v>64807737.899999999</v>
      </c>
      <c r="G15" s="17">
        <f t="shared" si="0"/>
        <v>96.999987525614657</v>
      </c>
    </row>
    <row r="16" spans="1:7" ht="15.6" x14ac:dyDescent="0.3">
      <c r="B16" s="6" t="s">
        <v>49</v>
      </c>
      <c r="C16" s="7">
        <v>2</v>
      </c>
      <c r="D16" s="7"/>
      <c r="E16" s="8">
        <f>E17</f>
        <v>1863840</v>
      </c>
      <c r="F16" s="8">
        <f>F17</f>
        <v>1863840</v>
      </c>
      <c r="G16" s="17">
        <f t="shared" si="0"/>
        <v>99.999999999999986</v>
      </c>
    </row>
    <row r="17" spans="2:7" ht="31.2" x14ac:dyDescent="0.3">
      <c r="B17" s="6" t="s">
        <v>50</v>
      </c>
      <c r="C17" s="7">
        <v>2</v>
      </c>
      <c r="D17" s="7">
        <v>3</v>
      </c>
      <c r="E17" s="8">
        <v>1863840</v>
      </c>
      <c r="F17" s="8">
        <v>1863840</v>
      </c>
      <c r="G17" s="17">
        <f t="shared" si="0"/>
        <v>99.999999999999986</v>
      </c>
    </row>
    <row r="18" spans="2:7" ht="62.4" x14ac:dyDescent="0.3">
      <c r="B18" s="6" t="s">
        <v>17</v>
      </c>
      <c r="C18" s="7">
        <v>3</v>
      </c>
      <c r="D18" s="7">
        <v>0</v>
      </c>
      <c r="E18" s="8">
        <f>E19</f>
        <v>5836804.1100000003</v>
      </c>
      <c r="F18" s="8">
        <f>F19</f>
        <v>5780450.5</v>
      </c>
      <c r="G18" s="17">
        <f t="shared" si="0"/>
        <v>99.034512569927585</v>
      </c>
    </row>
    <row r="19" spans="2:7" ht="62.4" x14ac:dyDescent="0.3">
      <c r="B19" s="6" t="s">
        <v>18</v>
      </c>
      <c r="C19" s="7">
        <v>3</v>
      </c>
      <c r="D19" s="7">
        <v>9</v>
      </c>
      <c r="E19" s="8">
        <v>5836804.1100000003</v>
      </c>
      <c r="F19" s="8">
        <v>5780450.5</v>
      </c>
      <c r="G19" s="17">
        <f t="shared" si="0"/>
        <v>99.034512569927585</v>
      </c>
    </row>
    <row r="20" spans="2:7" ht="15.6" x14ac:dyDescent="0.3">
      <c r="B20" s="6" t="s">
        <v>19</v>
      </c>
      <c r="C20" s="7">
        <v>4</v>
      </c>
      <c r="D20" s="7">
        <v>0</v>
      </c>
      <c r="E20" s="8">
        <f>SUM(E21:E23)</f>
        <v>135124426.24000001</v>
      </c>
      <c r="F20" s="8">
        <f>SUM(F21:F23)</f>
        <v>128432412.48</v>
      </c>
      <c r="G20" s="17">
        <f t="shared" si="0"/>
        <v>95.047517354031868</v>
      </c>
    </row>
    <row r="21" spans="2:7" ht="15.6" x14ac:dyDescent="0.3">
      <c r="B21" s="6" t="s">
        <v>20</v>
      </c>
      <c r="C21" s="7">
        <v>4</v>
      </c>
      <c r="D21" s="7">
        <v>5</v>
      </c>
      <c r="E21" s="8">
        <v>5724392.46</v>
      </c>
      <c r="F21" s="8">
        <v>5495416.7599999998</v>
      </c>
      <c r="G21" s="17">
        <f t="shared" si="0"/>
        <v>95.999999972049437</v>
      </c>
    </row>
    <row r="22" spans="2:7" ht="31.2" x14ac:dyDescent="0.3">
      <c r="B22" s="6" t="s">
        <v>21</v>
      </c>
      <c r="C22" s="7">
        <v>4</v>
      </c>
      <c r="D22" s="7">
        <v>9</v>
      </c>
      <c r="E22" s="8">
        <v>128772680.44</v>
      </c>
      <c r="F22" s="8">
        <v>122334046.42</v>
      </c>
      <c r="G22" s="17">
        <f t="shared" si="0"/>
        <v>95.000000001553119</v>
      </c>
    </row>
    <row r="23" spans="2:7" ht="31.2" x14ac:dyDescent="0.3">
      <c r="B23" s="6" t="s">
        <v>22</v>
      </c>
      <c r="C23" s="7">
        <v>4</v>
      </c>
      <c r="D23" s="7">
        <v>12</v>
      </c>
      <c r="E23" s="8">
        <v>627353.34</v>
      </c>
      <c r="F23" s="8">
        <v>602949.30000000005</v>
      </c>
      <c r="G23" s="17">
        <f t="shared" si="0"/>
        <v>96.110000785203454</v>
      </c>
    </row>
    <row r="24" spans="2:7" ht="35.25" customHeight="1" x14ac:dyDescent="0.3">
      <c r="B24" s="6" t="s">
        <v>48</v>
      </c>
      <c r="C24" s="7">
        <v>5</v>
      </c>
      <c r="D24" s="7"/>
      <c r="E24" s="8">
        <f>E25</f>
        <v>49865582.359999999</v>
      </c>
      <c r="F24" s="8">
        <f>F25</f>
        <v>38601660.280000001</v>
      </c>
      <c r="G24" s="17">
        <f t="shared" si="0"/>
        <v>77.41142979403881</v>
      </c>
    </row>
    <row r="25" spans="2:7" ht="15.6" x14ac:dyDescent="0.3">
      <c r="B25" s="6" t="s">
        <v>47</v>
      </c>
      <c r="C25" s="7">
        <v>5</v>
      </c>
      <c r="D25" s="7">
        <v>3</v>
      </c>
      <c r="E25" s="8">
        <v>49865582.359999999</v>
      </c>
      <c r="F25" s="8">
        <v>38601660.280000001</v>
      </c>
      <c r="G25" s="17">
        <f t="shared" si="0"/>
        <v>77.41142979403881</v>
      </c>
    </row>
    <row r="26" spans="2:7" ht="15.6" x14ac:dyDescent="0.3">
      <c r="B26" s="6" t="s">
        <v>23</v>
      </c>
      <c r="C26" s="7">
        <v>7</v>
      </c>
      <c r="D26" s="7">
        <v>0</v>
      </c>
      <c r="E26" s="8">
        <f>SUM(E27:E31)</f>
        <v>445569907.94</v>
      </c>
      <c r="F26" s="8">
        <f>SUM(F27:F31)</f>
        <v>441114208.85999995</v>
      </c>
      <c r="G26" s="17">
        <f t="shared" si="0"/>
        <v>98.999999999865324</v>
      </c>
    </row>
    <row r="27" spans="2:7" ht="15.6" x14ac:dyDescent="0.3">
      <c r="B27" s="6" t="s">
        <v>24</v>
      </c>
      <c r="C27" s="7">
        <v>7</v>
      </c>
      <c r="D27" s="7">
        <v>1</v>
      </c>
      <c r="E27" s="8">
        <v>139227433.47999999</v>
      </c>
      <c r="F27" s="8">
        <v>137835115.80000001</v>
      </c>
      <c r="G27" s="17">
        <f t="shared" si="0"/>
        <v>98.999968867342531</v>
      </c>
    </row>
    <row r="28" spans="2:7" ht="15.6" x14ac:dyDescent="0.3">
      <c r="B28" s="6" t="s">
        <v>25</v>
      </c>
      <c r="C28" s="7">
        <v>7</v>
      </c>
      <c r="D28" s="7">
        <v>2</v>
      </c>
      <c r="E28" s="8">
        <v>257017470.16999999</v>
      </c>
      <c r="F28" s="8">
        <v>254397089.34999999</v>
      </c>
      <c r="G28" s="17">
        <f t="shared" si="0"/>
        <v>98.980465873286036</v>
      </c>
    </row>
    <row r="29" spans="2:7" ht="15.6" x14ac:dyDescent="0.3">
      <c r="B29" s="6" t="s">
        <v>26</v>
      </c>
      <c r="C29" s="7">
        <v>7</v>
      </c>
      <c r="D29" s="7">
        <v>3</v>
      </c>
      <c r="E29" s="8">
        <v>31465732.620000001</v>
      </c>
      <c r="F29" s="8">
        <v>31182541.030000001</v>
      </c>
      <c r="G29" s="17">
        <f t="shared" si="0"/>
        <v>99.10000001137746</v>
      </c>
    </row>
    <row r="30" spans="2:7" ht="15.6" x14ac:dyDescent="0.3">
      <c r="B30" s="6" t="s">
        <v>27</v>
      </c>
      <c r="C30" s="7">
        <v>7</v>
      </c>
      <c r="D30" s="7">
        <v>7</v>
      </c>
      <c r="E30" s="8">
        <v>1878372.37</v>
      </c>
      <c r="F30" s="8">
        <v>1878372.37</v>
      </c>
      <c r="G30" s="17">
        <f t="shared" si="0"/>
        <v>100</v>
      </c>
    </row>
    <row r="31" spans="2:7" ht="31.2" x14ac:dyDescent="0.3">
      <c r="B31" s="6" t="s">
        <v>28</v>
      </c>
      <c r="C31" s="7">
        <v>7</v>
      </c>
      <c r="D31" s="7">
        <v>9</v>
      </c>
      <c r="E31" s="8">
        <v>15980899.300000001</v>
      </c>
      <c r="F31" s="8">
        <v>15821090.310000001</v>
      </c>
      <c r="G31" s="17">
        <f t="shared" si="0"/>
        <v>99.000000018772397</v>
      </c>
    </row>
    <row r="32" spans="2:7" ht="15.6" x14ac:dyDescent="0.3">
      <c r="B32" s="6" t="s">
        <v>29</v>
      </c>
      <c r="C32" s="7">
        <v>8</v>
      </c>
      <c r="D32" s="7">
        <v>0</v>
      </c>
      <c r="E32" s="8">
        <f>SUM(E33:E34)</f>
        <v>116323583.78999999</v>
      </c>
      <c r="F32" s="8">
        <f>SUM(F33:F34)</f>
        <v>114376571.94</v>
      </c>
      <c r="G32" s="17">
        <f t="shared" si="0"/>
        <v>98.326210570063807</v>
      </c>
    </row>
    <row r="33" spans="2:7" ht="15.6" x14ac:dyDescent="0.3">
      <c r="B33" s="6" t="s">
        <v>30</v>
      </c>
      <c r="C33" s="7">
        <v>8</v>
      </c>
      <c r="D33" s="7">
        <v>1</v>
      </c>
      <c r="E33" s="8">
        <v>108111995.06999999</v>
      </c>
      <c r="F33" s="8">
        <v>106247099.11</v>
      </c>
      <c r="G33" s="17">
        <f t="shared" si="0"/>
        <v>98.275033257139953</v>
      </c>
    </row>
    <row r="34" spans="2:7" ht="31.2" x14ac:dyDescent="0.3">
      <c r="B34" s="6" t="s">
        <v>31</v>
      </c>
      <c r="C34" s="7">
        <v>8</v>
      </c>
      <c r="D34" s="7">
        <v>4</v>
      </c>
      <c r="E34" s="8">
        <v>8211588.7199999997</v>
      </c>
      <c r="F34" s="8">
        <v>8129472.8300000001</v>
      </c>
      <c r="G34" s="17">
        <f t="shared" si="0"/>
        <v>98.99999996590185</v>
      </c>
    </row>
    <row r="35" spans="2:7" ht="15.6" x14ac:dyDescent="0.3">
      <c r="B35" s="6" t="s">
        <v>32</v>
      </c>
      <c r="C35" s="7">
        <v>10</v>
      </c>
      <c r="D35" s="7">
        <v>0</v>
      </c>
      <c r="E35" s="8">
        <f>SUM(E36:E38)</f>
        <v>353594457.80000001</v>
      </c>
      <c r="F35" s="8">
        <f>SUM(F36:F38)</f>
        <v>353517636.69999999</v>
      </c>
      <c r="G35" s="17">
        <f t="shared" si="0"/>
        <v>99.978274235269978</v>
      </c>
    </row>
    <row r="36" spans="2:7" ht="15.6" x14ac:dyDescent="0.3">
      <c r="B36" s="6" t="s">
        <v>33</v>
      </c>
      <c r="C36" s="7">
        <v>10</v>
      </c>
      <c r="D36" s="7">
        <v>3</v>
      </c>
      <c r="E36" s="8">
        <v>100874905.04000001</v>
      </c>
      <c r="F36" s="8">
        <v>100874905.04000001</v>
      </c>
      <c r="G36" s="17">
        <f t="shared" si="0"/>
        <v>100</v>
      </c>
    </row>
    <row r="37" spans="2:7" ht="15.6" x14ac:dyDescent="0.3">
      <c r="B37" s="6" t="s">
        <v>34</v>
      </c>
      <c r="C37" s="7">
        <v>10</v>
      </c>
      <c r="D37" s="7">
        <v>4</v>
      </c>
      <c r="E37" s="8">
        <v>237355332.03</v>
      </c>
      <c r="F37" s="8">
        <v>237355332.03</v>
      </c>
      <c r="G37" s="17">
        <f t="shared" si="0"/>
        <v>100.00000000000001</v>
      </c>
    </row>
    <row r="38" spans="2:7" ht="31.2" x14ac:dyDescent="0.3">
      <c r="B38" s="6" t="s">
        <v>35</v>
      </c>
      <c r="C38" s="7">
        <v>10</v>
      </c>
      <c r="D38" s="7">
        <v>6</v>
      </c>
      <c r="E38" s="8">
        <v>15364220.73</v>
      </c>
      <c r="F38" s="8">
        <v>15287399.630000001</v>
      </c>
      <c r="G38" s="17">
        <f t="shared" si="0"/>
        <v>99.500000023756499</v>
      </c>
    </row>
    <row r="39" spans="2:7" ht="31.2" x14ac:dyDescent="0.3">
      <c r="B39" s="6" t="s">
        <v>36</v>
      </c>
      <c r="C39" s="7">
        <v>11</v>
      </c>
      <c r="D39" s="7">
        <v>0</v>
      </c>
      <c r="E39" s="8">
        <f>E40</f>
        <v>8985959.5</v>
      </c>
      <c r="F39" s="8">
        <f>F40</f>
        <v>8985959.5</v>
      </c>
      <c r="G39" s="17">
        <f t="shared" si="0"/>
        <v>100</v>
      </c>
    </row>
    <row r="40" spans="2:7" ht="15.6" x14ac:dyDescent="0.3">
      <c r="B40" s="6" t="s">
        <v>37</v>
      </c>
      <c r="C40" s="7">
        <v>11</v>
      </c>
      <c r="D40" s="7">
        <v>1</v>
      </c>
      <c r="E40" s="8">
        <v>8985959.5</v>
      </c>
      <c r="F40" s="8">
        <v>8985959.5</v>
      </c>
      <c r="G40" s="17">
        <f t="shared" si="0"/>
        <v>100</v>
      </c>
    </row>
    <row r="41" spans="2:7" ht="78" x14ac:dyDescent="0.3">
      <c r="B41" s="6" t="s">
        <v>38</v>
      </c>
      <c r="C41" s="7">
        <v>14</v>
      </c>
      <c r="D41" s="7">
        <v>0</v>
      </c>
      <c r="E41" s="8">
        <f>SUM(E42:E43)</f>
        <v>77106000</v>
      </c>
      <c r="F41" s="8">
        <f>SUM(F42:F43)</f>
        <v>77106000</v>
      </c>
      <c r="G41" s="17">
        <f t="shared" si="0"/>
        <v>100</v>
      </c>
    </row>
    <row r="42" spans="2:7" ht="62.4" x14ac:dyDescent="0.3">
      <c r="B42" s="6" t="s">
        <v>39</v>
      </c>
      <c r="C42" s="7">
        <v>14</v>
      </c>
      <c r="D42" s="7">
        <v>1</v>
      </c>
      <c r="E42" s="8">
        <v>11565900</v>
      </c>
      <c r="F42" s="8">
        <v>11565900</v>
      </c>
      <c r="G42" s="17">
        <f t="shared" si="0"/>
        <v>100</v>
      </c>
    </row>
    <row r="43" spans="2:7" ht="15.6" x14ac:dyDescent="0.3">
      <c r="B43" s="6" t="s">
        <v>40</v>
      </c>
      <c r="C43" s="7">
        <v>14</v>
      </c>
      <c r="D43" s="7">
        <v>2</v>
      </c>
      <c r="E43" s="8">
        <v>65540100</v>
      </c>
      <c r="F43" s="8">
        <v>65540100</v>
      </c>
      <c r="G43" s="17">
        <f t="shared" si="0"/>
        <v>100</v>
      </c>
    </row>
    <row r="44" spans="2:7" ht="15.6" x14ac:dyDescent="0.3">
      <c r="B44" s="9" t="s">
        <v>41</v>
      </c>
      <c r="C44" s="9"/>
      <c r="D44" s="9"/>
      <c r="E44" s="10">
        <f>E7+E18+E20+E24+E26+E32+E35+E39+E41+E16</f>
        <v>1361349025.9100001</v>
      </c>
      <c r="F44" s="10">
        <f>F7+F18+F20+F24+F26+F32+F35+F39+F41+F16</f>
        <v>1333518336.3600001</v>
      </c>
      <c r="G44" s="17">
        <f t="shared" si="0"/>
        <v>97.955653618557051</v>
      </c>
    </row>
    <row r="47" spans="2:7" ht="15.6" x14ac:dyDescent="0.3">
      <c r="B47" s="22" t="s">
        <v>51</v>
      </c>
      <c r="C47" s="22"/>
      <c r="D47" s="18"/>
      <c r="E47" s="18"/>
      <c r="F47" s="19"/>
    </row>
    <row r="48" spans="2:7" ht="15.6" x14ac:dyDescent="0.3">
      <c r="B48" s="22" t="s">
        <v>2</v>
      </c>
      <c r="C48" s="22"/>
      <c r="D48" s="18"/>
      <c r="E48" s="18"/>
      <c r="F48" s="19"/>
    </row>
    <row r="49" spans="2:7" ht="15.6" x14ac:dyDescent="0.3">
      <c r="B49" s="22" t="s">
        <v>3</v>
      </c>
      <c r="C49" s="22"/>
      <c r="D49" s="18"/>
      <c r="E49" s="18"/>
      <c r="F49" s="19"/>
    </row>
    <row r="50" spans="2:7" ht="18" x14ac:dyDescent="0.35">
      <c r="B50" s="20" t="s">
        <v>4</v>
      </c>
      <c r="C50" s="20"/>
      <c r="D50" s="18"/>
      <c r="E50" s="20"/>
      <c r="F50" s="20" t="s">
        <v>52</v>
      </c>
      <c r="G50" s="21"/>
    </row>
  </sheetData>
  <autoFilter ref="B5:G5"/>
  <mergeCells count="6">
    <mergeCell ref="B47:C47"/>
    <mergeCell ref="B48:C48"/>
    <mergeCell ref="B49:C49"/>
    <mergeCell ref="B1:G1"/>
    <mergeCell ref="B2:G2"/>
    <mergeCell ref="B3:G3"/>
  </mergeCells>
  <pageMargins left="0.39370078740157483" right="0.39370078740157483" top="0.78740157480314965" bottom="0.39370078740157483" header="0.39370078740157483" footer="0.39370078740157483"/>
  <pageSetup scale="91" fitToHeight="2" orientation="portrait" r:id="rId1"/>
  <headerFooter alignWithMargins="0"/>
  <rowBreaks count="1" manualBreakCount="1">
    <brk id="2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Q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План доходов_11</vt:lpstr>
      <vt:lpstr>Лист1</vt:lpstr>
      <vt:lpstr>'План доходов_11'!Область_печати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GrPaNV</dc:creator>
  <cp:lastModifiedBy>Grpavv</cp:lastModifiedBy>
  <cp:lastPrinted>2021-01-03T11:04:51Z</cp:lastPrinted>
  <dcterms:created xsi:type="dcterms:W3CDTF">2018-09-24T12:12:02Z</dcterms:created>
  <dcterms:modified xsi:type="dcterms:W3CDTF">2021-01-03T11:07:03Z</dcterms:modified>
</cp:coreProperties>
</file>